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0" yWindow="4320" windowWidth="46400" windowHeight="22960" activeTab="0"/>
  </bookViews>
  <sheets>
    <sheet name="ツール案内申込書" sheetId="1" r:id="rId1"/>
  </sheets>
  <externalReferences>
    <externalReference r:id="rId4"/>
  </externalReferences>
  <definedNames>
    <definedName name="_xlnm.Print_Area" localSheetId="0">'ツール案内申込書'!$A$1:$M$75</definedName>
    <definedName name="サイズ">OFFSET(#REF!,0,0,COUNTA(#REF!),1)</definedName>
    <definedName name="ネオグロス">#REF!</definedName>
    <definedName name="プルダウン">#REF!</definedName>
    <definedName name="ページ・台">OFFSET(#REF!,0,0,COUNTA(#REF!),1)</definedName>
    <definedName name="位置指定">OFFSET(#REF!,0,0,COUNTA(#REF!),1)</definedName>
    <definedName name="印刷サイズ">#REF!</definedName>
    <definedName name="印刷テーブル">#REF!</definedName>
    <definedName name="印刷会社">OFFSET(#REF!,0,0,COUNTA(#REF!),1)</definedName>
    <definedName name="印刷通し">#REF!</definedName>
    <definedName name="横持ち">OFFSET(#REF!,0,0,COUNTA(#REF!),1)</definedName>
    <definedName name="下版">OFFSET(#REF!,0,0,COUNTA(#REF!),1)</definedName>
    <definedName name="加工テーブル">#REF!</definedName>
    <definedName name="加工項目">#REF!</definedName>
    <definedName name="加工数量">#REF!</definedName>
    <definedName name="加工内容">OFFSET(#REF!,0,0,COUNTA(#REF!),1)</definedName>
    <definedName name="荷姿指定">OFFSET(#REF!,0,0,COUNTA(#REF!),1)</definedName>
    <definedName name="個人情報">OFFSET(#REF!,0,0,COUNTA(#REF!),1)</definedName>
    <definedName name="校正サイズ">#REF!</definedName>
    <definedName name="校正テーブル">#REF!</definedName>
    <definedName name="校正項目">#REF!</definedName>
    <definedName name="梱包指定">OFFSET(#REF!,0,0,COUNTA(#REF!),1)</definedName>
    <definedName name="刷判サイズ">#REF!</definedName>
    <definedName name="刷判テーブル">#REF!</definedName>
    <definedName name="刷判面つけ">#REF!</definedName>
    <definedName name="仕上がり">#REF!</definedName>
    <definedName name="紙テーブル">#REF!</definedName>
    <definedName name="紙斤量">#REF!</definedName>
    <definedName name="紙名">#REF!</definedName>
    <definedName name="時間">OFFSET(#REF!,0,0,COUNTA(#REF!),1)</definedName>
    <definedName name="色校正">OFFSET(#REF!,0,0,COUNTA(#REF!),1)</definedName>
    <definedName name="製版テーブル">#REF!</definedName>
    <definedName name="製版会社">OFFSET(#REF!,0,0,COUNTA(#REF!),1)</definedName>
    <definedName name="製版項目">#REF!</definedName>
    <definedName name="製版種類">#REF!</definedName>
    <definedName name="製版其の他テーブル">#REF!</definedName>
    <definedName name="製版其の他項目">#REF!</definedName>
    <definedName name="製版方式">OFFSET(#REF!,0,0,COUNTA(#REF!),1)</definedName>
    <definedName name="製本・加工">OFFSET(#REF!,0,0,COUNTA(#REF!),1)</definedName>
    <definedName name="製本テーブル">#REF!</definedName>
    <definedName name="製本項目">#REF!</definedName>
    <definedName name="製本数量">#REF!</definedName>
    <definedName name="製本内容">OFFSET(#REF!,0,0,COUNTA(#REF!),1)</definedName>
    <definedName name="単位">OFFSET(#REF!,0,0,COUNTA(#REF!),1)</definedName>
    <definedName name="担当">OFFSET(#REF!,0,0,COUNTA(#REF!),1)</definedName>
    <definedName name="値引きテーブル">#REF!</definedName>
    <definedName name="値引き項目">#REF!</definedName>
    <definedName name="値引き部数">#REF!</definedName>
    <definedName name="内容">OFFSET(#REF!,0,0,COUNTA(#REF!),1)</definedName>
    <definedName name="納品">OFFSET(#REF!,0,0,COUNTA(#REF!),1)</definedName>
    <definedName name="納品テーブル">#REF!</definedName>
    <definedName name="納品場所">#REF!</definedName>
    <definedName name="判型">OFFSET(#REF!,0,0,COUNTA(#REF!),1)</definedName>
    <definedName name="目">OFFSET(#REF!,0,0,COUNTA(#REF!),1)</definedName>
    <definedName name="用紙サイズ">OFFSET(#REF!,0,0,COUNTA(#REF!),1)</definedName>
    <definedName name="用紙種類">OFFSET(#REF!,0,0,COUNTA(#REF!),1)</definedName>
    <definedName name="用紙断裁">OFFSET(#REF!,0,0,COUNTA(#REF!),1)</definedName>
    <definedName name="用紙発注">OFFSET(#REF!,0,0,COUNTA(#REF!),1)</definedName>
    <definedName name="連絡先">OFFSET(#REF!,0,0,COUNTA(#REF!),1)</definedName>
  </definedNames>
  <calcPr fullCalcOnLoad="1"/>
</workbook>
</file>

<file path=xl/sharedStrings.xml><?xml version="1.0" encoding="utf-8"?>
<sst xmlns="http://schemas.openxmlformats.org/spreadsheetml/2006/main" count="56" uniqueCount="42">
  <si>
    <t>お申込はEメールまたはFAXで　　(株)ブリッジスタイル　山崎・大洞 行</t>
  </si>
  <si>
    <t>FAX:03-3455-4552</t>
  </si>
  <si>
    <t>Eメール:</t>
  </si>
  <si>
    <t>info@bri-st.co.jp</t>
  </si>
  <si>
    <t>夏期の電力需給対策について</t>
  </si>
  <si>
    <t>ガス冷房をご採用の顧客さま向けにポスター・ステッカー</t>
  </si>
  <si>
    <t>■ポスター(基本配送費込み・消費税別)</t>
  </si>
  <si>
    <t>■ステッカー(基本配送費込み・消費税別)</t>
  </si>
  <si>
    <t>枚数</t>
  </si>
  <si>
    <t>単価</t>
  </si>
  <si>
    <t>金額</t>
  </si>
  <si>
    <t>配送費</t>
  </si>
  <si>
    <t>金額</t>
  </si>
  <si>
    <t>価格には一括納品の送料を含んでおります。沖縄・離島については別途2,000円（税別）を申し受けます。</t>
  </si>
  <si>
    <r>
      <t>■申込数量記入欄(データ入力の場合は</t>
    </r>
    <r>
      <rPr>
        <sz val="10"/>
        <color indexed="10"/>
        <rFont val="ＭＳ ゴシック"/>
        <family val="3"/>
      </rPr>
      <t>数量項目赤枠内</t>
    </r>
    <r>
      <rPr>
        <sz val="10"/>
        <rFont val="ＭＳ ゴシック"/>
        <family val="3"/>
      </rPr>
      <t>プルダウンメニューから選択できます）</t>
    </r>
  </si>
  <si>
    <t>品名</t>
  </si>
  <si>
    <t>数量</t>
  </si>
  <si>
    <t>備考</t>
  </si>
  <si>
    <t>ポスター</t>
  </si>
  <si>
    <t>ステッカー</t>
  </si>
  <si>
    <t>配送費(沖縄･離島地区のみ)</t>
  </si>
  <si>
    <t>沖縄･離島地区割増配送費</t>
  </si>
  <si>
    <t>小計</t>
  </si>
  <si>
    <t>消費税8%</t>
  </si>
  <si>
    <t>合計金額</t>
  </si>
  <si>
    <t>■申込者名（ご請求先）</t>
  </si>
  <si>
    <t>会社名：</t>
  </si>
  <si>
    <t>部署名：</t>
  </si>
  <si>
    <t>氏　名：</t>
  </si>
  <si>
    <t>住　所：</t>
  </si>
  <si>
    <t>〒</t>
  </si>
  <si>
    <t>電　話：</t>
  </si>
  <si>
    <t>ＦＡＸ：</t>
  </si>
  <si>
    <t>e-mail：</t>
  </si>
  <si>
    <t>■配送先　　　（申込者に同じ場合はチェックを入れてください）</t>
  </si>
  <si>
    <t>&lt;申込みお問い合わせは&gt;</t>
  </si>
  <si>
    <t>株式会社ブリッジスタイル　担当：山崎・大洞</t>
  </si>
  <si>
    <r>
      <t>FAX:03-3455-4552</t>
    </r>
    <r>
      <rPr>
        <sz val="11"/>
        <rFont val="ＭＳ ゴシック"/>
        <family val="3"/>
      </rPr>
      <t>　TEL:03-3455-4551</t>
    </r>
  </si>
  <si>
    <t>info@bri-st.co.jp</t>
  </si>
  <si>
    <t>〒108-0073 東京都港区三田1-3-35三田SUNビル7階</t>
  </si>
  <si>
    <t>申込期限：平成28年7月31日まで</t>
  </si>
  <si>
    <t>「2016年版ガス冷房で節電中」を作成しました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</si>
</sst>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枚&quot;"/>
    <numFmt numFmtId="177" formatCode="[$-411]ggge&quot;年&quot;m&quot;月&quot;d&quot;日&quot;;@"/>
    <numFmt numFmtId="178" formatCode="#,##0&quot;枚～&quot;"/>
    <numFmt numFmtId="179" formatCode="General&quot;円&quot;"/>
    <numFmt numFmtId="180" formatCode="#,##0&quot;円&quot;"/>
  </numFmts>
  <fonts count="60">
    <font>
      <sz val="11"/>
      <name val="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9"/>
      <name val="ＭＳ ゴシック"/>
      <family val="3"/>
    </font>
    <font>
      <sz val="6"/>
      <name val="明朝"/>
      <family val="1"/>
    </font>
    <font>
      <b/>
      <sz val="18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u val="single"/>
      <sz val="10.8"/>
      <color indexed="12"/>
      <name val="明朝"/>
      <family val="1"/>
    </font>
    <font>
      <u val="single"/>
      <sz val="20"/>
      <color indexed="12"/>
      <name val="ＭＳ ゴシック"/>
      <family val="3"/>
    </font>
    <font>
      <sz val="20"/>
      <name val="ＭＳ ゴシック"/>
      <family val="3"/>
    </font>
    <font>
      <b/>
      <sz val="12"/>
      <name val="ＭＳ ゴシック"/>
      <family val="3"/>
    </font>
    <font>
      <b/>
      <sz val="14"/>
      <color indexed="9"/>
      <name val="ＭＳ ゴシック"/>
      <family val="3"/>
    </font>
    <font>
      <b/>
      <sz val="14"/>
      <name val="ＭＳ ゴシック"/>
      <family val="3"/>
    </font>
    <font>
      <b/>
      <u val="single"/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name val="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明朝"/>
      <family val="1"/>
    </font>
    <font>
      <sz val="11"/>
      <color indexed="8"/>
      <name val="ＭＳ ゴシック"/>
      <family val="0"/>
    </font>
    <font>
      <sz val="9"/>
      <color indexed="8"/>
      <name val="ＭＳ ゴシック"/>
      <family val="0"/>
    </font>
    <font>
      <b/>
      <sz val="12"/>
      <color indexed="9"/>
      <name val="ＭＳ ゴシック"/>
      <family val="0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明朝"/>
      <family val="1"/>
    </font>
    <font>
      <sz val="11"/>
      <color rgb="FF9C6500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9" fontId="4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shrinkToFit="1"/>
      <protection/>
    </xf>
    <xf numFmtId="0" fontId="14" fillId="0" borderId="0" xfId="0" applyFont="1" applyBorder="1" applyAlignment="1" applyProtection="1">
      <alignment horizontal="center" shrinkToFit="1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shrinkToFit="1"/>
      <protection/>
    </xf>
    <xf numFmtId="0" fontId="16" fillId="0" borderId="10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 applyProtection="1">
      <alignment horizontal="center" shrinkToFit="1"/>
      <protection/>
    </xf>
    <xf numFmtId="0" fontId="16" fillId="0" borderId="11" xfId="0" applyFont="1" applyBorder="1" applyAlignment="1" applyProtection="1">
      <alignment horizontal="center" vertical="center" shrinkToFit="1"/>
      <protection/>
    </xf>
    <xf numFmtId="178" fontId="16" fillId="0" borderId="10" xfId="0" applyNumberFormat="1" applyFont="1" applyBorder="1" applyAlignment="1" applyProtection="1">
      <alignment horizontal="right" shrinkToFit="1"/>
      <protection/>
    </xf>
    <xf numFmtId="179" fontId="16" fillId="0" borderId="10" xfId="0" applyNumberFormat="1" applyFont="1" applyBorder="1" applyAlignment="1" applyProtection="1">
      <alignment shrinkToFit="1"/>
      <protection/>
    </xf>
    <xf numFmtId="180" fontId="16" fillId="0" borderId="11" xfId="0" applyNumberFormat="1" applyFont="1" applyBorder="1" applyAlignment="1" applyProtection="1">
      <alignment shrinkToFit="1"/>
      <protection/>
    </xf>
    <xf numFmtId="179" fontId="16" fillId="0" borderId="11" xfId="0" applyNumberFormat="1" applyFont="1" applyBorder="1" applyAlignment="1" applyProtection="1">
      <alignment horizontal="right" shrinkToFit="1"/>
      <protection/>
    </xf>
    <xf numFmtId="180" fontId="16" fillId="0" borderId="10" xfId="0" applyNumberFormat="1" applyFont="1" applyBorder="1" applyAlignment="1" applyProtection="1">
      <alignment shrinkToFit="1"/>
      <protection/>
    </xf>
    <xf numFmtId="178" fontId="16" fillId="33" borderId="10" xfId="0" applyNumberFormat="1" applyFont="1" applyFill="1" applyBorder="1" applyAlignment="1" applyProtection="1">
      <alignment horizontal="right" shrinkToFit="1"/>
      <protection/>
    </xf>
    <xf numFmtId="179" fontId="16" fillId="33" borderId="11" xfId="0" applyNumberFormat="1" applyFont="1" applyFill="1" applyBorder="1" applyAlignment="1" applyProtection="1">
      <alignment horizontal="right" shrinkToFit="1"/>
      <protection/>
    </xf>
    <xf numFmtId="180" fontId="16" fillId="33" borderId="10" xfId="0" applyNumberFormat="1" applyFont="1" applyFill="1" applyBorder="1" applyAlignment="1" applyProtection="1">
      <alignment shrinkToFit="1"/>
      <protection/>
    </xf>
    <xf numFmtId="179" fontId="16" fillId="33" borderId="10" xfId="0" applyNumberFormat="1" applyFont="1" applyFill="1" applyBorder="1" applyAlignment="1" applyProtection="1">
      <alignment horizontal="right" shrinkToFit="1"/>
      <protection/>
    </xf>
    <xf numFmtId="180" fontId="16" fillId="33" borderId="11" xfId="0" applyNumberFormat="1" applyFont="1" applyFill="1" applyBorder="1" applyAlignment="1" applyProtection="1">
      <alignment horizontal="right" shrinkToFit="1"/>
      <protection/>
    </xf>
    <xf numFmtId="179" fontId="16" fillId="0" borderId="10" xfId="0" applyNumberFormat="1" applyFont="1" applyBorder="1" applyAlignment="1" applyProtection="1">
      <alignment horizontal="right" shrinkToFit="1"/>
      <protection/>
    </xf>
    <xf numFmtId="180" fontId="16" fillId="0" borderId="11" xfId="0" applyNumberFormat="1" applyFont="1" applyBorder="1" applyAlignment="1" applyProtection="1">
      <alignment horizontal="right" shrinkToFit="1"/>
      <protection/>
    </xf>
    <xf numFmtId="180" fontId="16" fillId="0" borderId="0" xfId="0" applyNumberFormat="1" applyFont="1" applyBorder="1" applyAlignment="1" applyProtection="1">
      <alignment horizontal="right" shrinkToFit="1"/>
      <protection/>
    </xf>
    <xf numFmtId="0" fontId="3" fillId="0" borderId="0" xfId="0" applyFont="1" applyBorder="1" applyAlignment="1" applyProtection="1">
      <alignment/>
      <protection/>
    </xf>
    <xf numFmtId="178" fontId="18" fillId="0" borderId="0" xfId="0" applyNumberFormat="1" applyFont="1" applyBorder="1" applyAlignment="1" applyProtection="1">
      <alignment horizontal="left" wrapText="1" shrinkToFit="1"/>
      <protection/>
    </xf>
    <xf numFmtId="180" fontId="17" fillId="0" borderId="12" xfId="0" applyNumberFormat="1" applyFont="1" applyFill="1" applyBorder="1" applyAlignment="1" applyProtection="1">
      <alignment horizontal="center" shrinkToFit="1"/>
      <protection/>
    </xf>
    <xf numFmtId="180" fontId="17" fillId="0" borderId="10" xfId="0" applyNumberFormat="1" applyFont="1" applyFill="1" applyBorder="1" applyAlignment="1" applyProtection="1">
      <alignment horizontal="center" shrinkToFit="1"/>
      <protection/>
    </xf>
    <xf numFmtId="176" fontId="17" fillId="0" borderId="13" xfId="0" applyNumberFormat="1" applyFont="1" applyFill="1" applyBorder="1" applyAlignment="1" applyProtection="1">
      <alignment horizontal="right" shrinkToFit="1"/>
      <protection locked="0"/>
    </xf>
    <xf numFmtId="180" fontId="17" fillId="0" borderId="14" xfId="0" applyNumberFormat="1" applyFont="1" applyBorder="1" applyAlignment="1" applyProtection="1">
      <alignment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 locked="0"/>
    </xf>
    <xf numFmtId="180" fontId="17" fillId="0" borderId="16" xfId="0" applyNumberFormat="1" applyFont="1" applyBorder="1" applyAlignment="1" applyProtection="1">
      <alignment shrinkToFit="1"/>
      <protection/>
    </xf>
    <xf numFmtId="0" fontId="17" fillId="0" borderId="0" xfId="0" applyFont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17" fillId="0" borderId="20" xfId="0" applyFont="1" applyBorder="1" applyAlignment="1" applyProtection="1">
      <alignment shrinkToFit="1"/>
      <protection locked="0"/>
    </xf>
    <xf numFmtId="0" fontId="17" fillId="0" borderId="18" xfId="0" applyFont="1" applyBorder="1" applyAlignment="1" applyProtection="1">
      <alignment shrinkToFit="1"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176" fontId="16" fillId="0" borderId="10" xfId="0" applyNumberFormat="1" applyFont="1" applyFill="1" applyBorder="1" applyAlignment="1" applyProtection="1">
      <alignment horizontal="right" shrinkToFit="1"/>
      <protection/>
    </xf>
    <xf numFmtId="179" fontId="16" fillId="0" borderId="10" xfId="0" applyNumberFormat="1" applyFont="1" applyFill="1" applyBorder="1" applyAlignment="1" applyProtection="1">
      <alignment shrinkToFit="1"/>
      <protection/>
    </xf>
    <xf numFmtId="179" fontId="16" fillId="0" borderId="10" xfId="0" applyNumberFormat="1" applyFont="1" applyFill="1" applyBorder="1" applyAlignment="1" applyProtection="1">
      <alignment horizontal="right" shrinkToFit="1"/>
      <protection/>
    </xf>
    <xf numFmtId="0" fontId="7" fillId="0" borderId="10" xfId="0" applyFont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 shrinkToFit="1"/>
      <protection/>
    </xf>
    <xf numFmtId="176" fontId="5" fillId="0" borderId="29" xfId="0" applyNumberFormat="1" applyFont="1" applyFill="1" applyBorder="1" applyAlignment="1" applyProtection="1">
      <alignment shrinkToFit="1"/>
      <protection/>
    </xf>
    <xf numFmtId="176" fontId="8" fillId="0" borderId="29" xfId="0" applyNumberFormat="1" applyFont="1" applyFill="1" applyBorder="1" applyAlignment="1" applyProtection="1">
      <alignment shrinkToFit="1"/>
      <protection/>
    </xf>
    <xf numFmtId="0" fontId="10" fillId="0" borderId="29" xfId="42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shrinkToFit="1"/>
      <protection/>
    </xf>
    <xf numFmtId="177" fontId="15" fillId="0" borderId="0" xfId="0" applyNumberFormat="1" applyFont="1" applyBorder="1" applyAlignment="1" applyProtection="1">
      <alignment horizontal="left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 shrinkToFit="1"/>
      <protection/>
    </xf>
    <xf numFmtId="0" fontId="16" fillId="0" borderId="12" xfId="0" applyFont="1" applyBorder="1" applyAlignment="1" applyProtection="1">
      <alignment horizontal="center" vertical="center" shrinkToFit="1"/>
      <protection/>
    </xf>
    <xf numFmtId="0" fontId="16" fillId="0" borderId="30" xfId="0" applyFont="1" applyBorder="1" applyAlignment="1" applyProtection="1">
      <alignment horizontal="center" vertical="center" shrinkToFit="1"/>
      <protection/>
    </xf>
    <xf numFmtId="180" fontId="17" fillId="0" borderId="12" xfId="0" applyNumberFormat="1" applyFont="1" applyFill="1" applyBorder="1" applyAlignment="1" applyProtection="1">
      <alignment horizontal="right" vertical="center" wrapText="1" shrinkToFit="1"/>
      <protection/>
    </xf>
    <xf numFmtId="180" fontId="17" fillId="0" borderId="30" xfId="0" applyNumberFormat="1" applyFont="1" applyFill="1" applyBorder="1" applyAlignment="1" applyProtection="1">
      <alignment horizontal="right" vertical="center" wrapText="1" shrinkToFit="1"/>
      <protection/>
    </xf>
    <xf numFmtId="180" fontId="17" fillId="0" borderId="31" xfId="0" applyNumberFormat="1" applyFont="1" applyFill="1" applyBorder="1" applyAlignment="1" applyProtection="1">
      <alignment horizontal="right" vertical="center" wrapText="1" shrinkToFit="1"/>
      <protection/>
    </xf>
    <xf numFmtId="180" fontId="17" fillId="0" borderId="32" xfId="0" applyNumberFormat="1" applyFont="1" applyFill="1" applyBorder="1" applyAlignment="1" applyProtection="1">
      <alignment horizontal="right" vertical="center" wrapText="1" shrinkToFit="1"/>
      <protection/>
    </xf>
    <xf numFmtId="180" fontId="17" fillId="0" borderId="33" xfId="0" applyNumberFormat="1" applyFont="1" applyFill="1" applyBorder="1" applyAlignment="1" applyProtection="1">
      <alignment horizontal="right" vertical="center" wrapText="1" shrinkToFit="1"/>
      <protection/>
    </xf>
    <xf numFmtId="180" fontId="17" fillId="0" borderId="34" xfId="0" applyNumberFormat="1" applyFont="1" applyFill="1" applyBorder="1" applyAlignment="1" applyProtection="1">
      <alignment horizontal="right" vertical="center" wrapText="1" shrinkToFit="1"/>
      <protection/>
    </xf>
    <xf numFmtId="180" fontId="16" fillId="0" borderId="0" xfId="0" applyNumberFormat="1" applyFont="1" applyBorder="1" applyAlignment="1" applyProtection="1">
      <alignment horizontal="right" vertical="center" shrinkToFit="1"/>
      <protection/>
    </xf>
    <xf numFmtId="178" fontId="18" fillId="0" borderId="0" xfId="0" applyNumberFormat="1" applyFont="1" applyBorder="1" applyAlignment="1" applyProtection="1">
      <alignment horizontal="left" wrapText="1" shrinkToFit="1"/>
      <protection/>
    </xf>
    <xf numFmtId="178" fontId="17" fillId="0" borderId="17" xfId="0" applyNumberFormat="1" applyFont="1" applyBorder="1" applyAlignment="1" applyProtection="1">
      <alignment shrinkToFit="1"/>
      <protection/>
    </xf>
    <xf numFmtId="178" fontId="17" fillId="0" borderId="0" xfId="0" applyNumberFormat="1" applyFont="1" applyBorder="1" applyAlignment="1" applyProtection="1">
      <alignment shrinkToFit="1"/>
      <protection/>
    </xf>
    <xf numFmtId="178" fontId="17" fillId="0" borderId="10" xfId="0" applyNumberFormat="1" applyFont="1" applyBorder="1" applyAlignment="1" applyProtection="1">
      <alignment horizontal="center" shrinkToFit="1"/>
      <protection/>
    </xf>
    <xf numFmtId="180" fontId="17" fillId="0" borderId="10" xfId="0" applyNumberFormat="1" applyFont="1" applyFill="1" applyBorder="1" applyAlignment="1" applyProtection="1">
      <alignment horizontal="center" shrinkToFit="1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178" fontId="17" fillId="0" borderId="10" xfId="0" applyNumberFormat="1" applyFont="1" applyBorder="1" applyAlignment="1" applyProtection="1">
      <alignment horizontal="left" shrinkToFit="1"/>
      <protection/>
    </xf>
    <xf numFmtId="178" fontId="17" fillId="0" borderId="11" xfId="0" applyNumberFormat="1" applyFont="1" applyBorder="1" applyAlignment="1" applyProtection="1">
      <alignment horizontal="left" shrinkToFit="1"/>
      <protection/>
    </xf>
    <xf numFmtId="180" fontId="17" fillId="0" borderId="10" xfId="0" applyNumberFormat="1" applyFont="1" applyBorder="1" applyAlignment="1" applyProtection="1">
      <alignment horizontal="right" shrinkToFit="1"/>
      <protection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80" fontId="17" fillId="0" borderId="10" xfId="0" applyNumberFormat="1" applyFont="1" applyFill="1" applyBorder="1" applyAlignment="1" applyProtection="1">
      <alignment shrinkToFit="1"/>
      <protection/>
    </xf>
    <xf numFmtId="178" fontId="17" fillId="0" borderId="35" xfId="0" applyNumberFormat="1" applyFont="1" applyBorder="1" applyAlignment="1" applyProtection="1">
      <alignment horizontal="left" shrinkToFit="1"/>
      <protection/>
    </xf>
    <xf numFmtId="178" fontId="17" fillId="0" borderId="36" xfId="0" applyNumberFormat="1" applyFont="1" applyBorder="1" applyAlignment="1" applyProtection="1">
      <alignment horizontal="left" shrinkToFit="1"/>
      <protection/>
    </xf>
    <xf numFmtId="180" fontId="17" fillId="0" borderId="35" xfId="0" applyNumberFormat="1" applyFont="1" applyFill="1" applyBorder="1" applyAlignment="1" applyProtection="1">
      <alignment shrinkToFit="1"/>
      <protection/>
    </xf>
    <xf numFmtId="0" fontId="17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 locked="0"/>
    </xf>
    <xf numFmtId="178" fontId="17" fillId="0" borderId="38" xfId="0" applyNumberFormat="1" applyFont="1" applyBorder="1" applyAlignment="1" applyProtection="1">
      <alignment horizontal="right" shrinkToFit="1"/>
      <protection/>
    </xf>
    <xf numFmtId="0" fontId="17" fillId="0" borderId="33" xfId="0" applyFont="1" applyBorder="1" applyAlignment="1" applyProtection="1">
      <alignment horizontal="right"/>
      <protection/>
    </xf>
    <xf numFmtId="0" fontId="17" fillId="0" borderId="34" xfId="0" applyFont="1" applyBorder="1" applyAlignment="1" applyProtection="1">
      <alignment horizontal="right"/>
      <protection/>
    </xf>
    <xf numFmtId="180" fontId="17" fillId="0" borderId="38" xfId="0" applyNumberFormat="1" applyFont="1" applyFill="1" applyBorder="1" applyAlignment="1" applyProtection="1">
      <alignment shrinkToFit="1"/>
      <protection/>
    </xf>
    <xf numFmtId="0" fontId="17" fillId="0" borderId="31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center"/>
      <protection locked="0"/>
    </xf>
    <xf numFmtId="178" fontId="17" fillId="0" borderId="10" xfId="0" applyNumberFormat="1" applyFont="1" applyBorder="1" applyAlignment="1" applyProtection="1">
      <alignment horizontal="right" shrinkToFit="1"/>
      <protection/>
    </xf>
    <xf numFmtId="0" fontId="17" fillId="0" borderId="11" xfId="0" applyFont="1" applyBorder="1" applyAlignment="1" applyProtection="1">
      <alignment horizontal="right"/>
      <protection/>
    </xf>
    <xf numFmtId="0" fontId="17" fillId="0" borderId="14" xfId="0" applyFont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shrinkToFit="1"/>
      <protection locked="0"/>
    </xf>
    <xf numFmtId="0" fontId="17" fillId="0" borderId="18" xfId="0" applyFont="1" applyBorder="1" applyAlignment="1" applyProtection="1">
      <alignment shrinkToFit="1"/>
      <protection locked="0"/>
    </xf>
    <xf numFmtId="0" fontId="17" fillId="0" borderId="19" xfId="0" applyFont="1" applyBorder="1" applyAlignment="1" applyProtection="1">
      <alignment shrinkToFit="1"/>
      <protection locked="0"/>
    </xf>
    <xf numFmtId="0" fontId="20" fillId="0" borderId="18" xfId="0" applyFont="1" applyBorder="1" applyAlignment="1" applyProtection="1">
      <alignment/>
      <protection locked="0"/>
    </xf>
    <xf numFmtId="0" fontId="10" fillId="0" borderId="0" xfId="42" applyFont="1" applyBorder="1" applyAlignment="1" applyProtection="1">
      <alignment/>
      <protection/>
    </xf>
    <xf numFmtId="0" fontId="10" fillId="0" borderId="25" xfId="42" applyFont="1" applyBorder="1" applyAlignment="1" applyProtection="1">
      <alignment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295275</xdr:rowOff>
    </xdr:from>
    <xdr:to>
      <xdr:col>5</xdr:col>
      <xdr:colOff>238125</xdr:colOff>
      <xdr:row>9</xdr:row>
      <xdr:rowOff>542925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2714625"/>
          <a:ext cx="3838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■ポスター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A2判(594×420mm)</a:t>
          </a:r>
        </a:p>
      </xdr:txBody>
    </xdr:sp>
    <xdr:clientData/>
  </xdr:twoCellAnchor>
  <xdr:twoCellAnchor>
    <xdr:from>
      <xdr:col>9</xdr:col>
      <xdr:colOff>876300</xdr:colOff>
      <xdr:row>10</xdr:row>
      <xdr:rowOff>190500</xdr:rowOff>
    </xdr:from>
    <xdr:to>
      <xdr:col>11</xdr:col>
      <xdr:colOff>1200150</xdr:colOff>
      <xdr:row>16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0" y="3162300"/>
          <a:ext cx="25622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エレベーター扉や自動ド
　ア、レジ周り等の狭いス　
　ペースにも貼っていただけ
　ます。
　（剥がしやすい弱粘着ビニール　
　　ステッカー）</a:t>
          </a:r>
        </a:p>
      </xdr:txBody>
    </xdr:sp>
    <xdr:clientData/>
  </xdr:twoCellAnchor>
  <xdr:twoCellAnchor>
    <xdr:from>
      <xdr:col>1</xdr:col>
      <xdr:colOff>47625</xdr:colOff>
      <xdr:row>8</xdr:row>
      <xdr:rowOff>85725</xdr:rowOff>
    </xdr:from>
    <xdr:to>
      <xdr:col>12</xdr:col>
      <xdr:colOff>0</xdr:colOff>
      <xdr:row>9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1857375"/>
          <a:ext cx="1018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夏の”節電”対応にガス冷房をご採用のビル、店舗、事業者さまなどが掲示いただけるポスターとステッカーを作成しました。施設を利用するお客さまに建物内が快適な涼しさでも「ガス冷房なら節電に貢献している」ことをＰＲできるポスター、ステッカーとなっております。</a:t>
          </a:r>
        </a:p>
      </xdr:txBody>
    </xdr:sp>
    <xdr:clientData/>
  </xdr:twoCellAnchor>
  <xdr:twoCellAnchor>
    <xdr:from>
      <xdr:col>4</xdr:col>
      <xdr:colOff>695325</xdr:colOff>
      <xdr:row>10</xdr:row>
      <xdr:rowOff>152400</xdr:rowOff>
    </xdr:from>
    <xdr:to>
      <xdr:col>5</xdr:col>
      <xdr:colOff>1285875</xdr:colOff>
      <xdr:row>13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162300" y="3124200"/>
          <a:ext cx="18764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店内や掲板等場所を
　選ばずお使いただけま
　す。</a:t>
          </a:r>
        </a:p>
      </xdr:txBody>
    </xdr:sp>
    <xdr:clientData/>
  </xdr:twoCellAnchor>
  <xdr:twoCellAnchor>
    <xdr:from>
      <xdr:col>6</xdr:col>
      <xdr:colOff>190500</xdr:colOff>
      <xdr:row>9</xdr:row>
      <xdr:rowOff>314325</xdr:rowOff>
    </xdr:from>
    <xdr:to>
      <xdr:col>11</xdr:col>
      <xdr:colOff>485775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29225" y="2733675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■ステッカー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(120×120mm)</a:t>
          </a:r>
        </a:p>
      </xdr:txBody>
    </xdr:sp>
    <xdr:clientData/>
  </xdr:twoCellAnchor>
  <xdr:twoCellAnchor>
    <xdr:from>
      <xdr:col>7</xdr:col>
      <xdr:colOff>0</xdr:colOff>
      <xdr:row>23</xdr:row>
      <xdr:rowOff>123825</xdr:rowOff>
    </xdr:from>
    <xdr:to>
      <xdr:col>11</xdr:col>
      <xdr:colOff>942975</xdr:colOff>
      <xdr:row>25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67325" y="5943600"/>
          <a:ext cx="4752975" cy="352425"/>
        </a:xfrm>
        <a:prstGeom prst="rect">
          <a:avLst/>
        </a:prstGeom>
        <a:solidFill>
          <a:srgbClr val="DD0806"/>
        </a:solidFill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納期は</a:t>
          </a:r>
          <a:r>
            <a:rPr lang="en-US" cap="none" sz="12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2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月中旬～順次納品になります。</a:t>
          </a:r>
        </a:p>
      </xdr:txBody>
    </xdr:sp>
    <xdr:clientData/>
  </xdr:twoCellAnchor>
  <xdr:twoCellAnchor editAs="oneCell">
    <xdr:from>
      <xdr:col>1</xdr:col>
      <xdr:colOff>438150</xdr:colOff>
      <xdr:row>10</xdr:row>
      <xdr:rowOff>66675</xdr:rowOff>
    </xdr:from>
    <xdr:to>
      <xdr:col>4</xdr:col>
      <xdr:colOff>142875</xdr:colOff>
      <xdr:row>24</xdr:row>
      <xdr:rowOff>142875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8475"/>
          <a:ext cx="20383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66675</xdr:rowOff>
    </xdr:from>
    <xdr:to>
      <xdr:col>9</xdr:col>
      <xdr:colOff>628650</xdr:colOff>
      <xdr:row>20</xdr:row>
      <xdr:rowOff>123825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3038475"/>
          <a:ext cx="20574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dge-sv\&#20849;&#26377;\2&#24179;&#25104;26&#24180;&#24230;&#35211;&#31309;&#12501;&#12457;&#12523;&#12480;\&#23798;&#30000;&#12501;&#12457;&#12523;&#12480;\1140001GHP14.04&#12459;&#12479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実行"/>
      <sheetName val="見積"/>
      <sheetName val="カタログ本体見積明細"/>
      <sheetName val="別冊メーカー価格一覧見積明細"/>
      <sheetName val="カタログ本体見積明細11月分"/>
      <sheetName val="注文書"/>
      <sheetName val="13000実行"/>
      <sheetName val="13000見積書"/>
      <sheetName val="13,000部"/>
      <sheetName val="12,000部"/>
      <sheetName val="13000お取引先様_見積明細"/>
      <sheetName val="Sheet2"/>
      <sheetName val="見積実行"/>
      <sheetName val="見積書"/>
      <sheetName val="循環再生紙申込書(本文)"/>
      <sheetName val="循環再生紙申込書(表紙)"/>
      <sheetName val="循環再生紙申込書(メーカー価格)"/>
      <sheetName val="東京ｶﾞｽ循環再生紙購入希望申込書 (2)"/>
      <sheetName val="エコシンボルマーク申請書"/>
      <sheetName val="Sheet1"/>
      <sheetName val="内訳明細書"/>
      <sheetName val="見積実行Ⅱ"/>
      <sheetName val="見積書Ⅱ"/>
      <sheetName val="入力見積書"/>
      <sheetName val="見積依頼書"/>
      <sheetName val="配送依頼書"/>
      <sheetName val="ｽｹｼﾞｭｰﾙ "/>
      <sheetName val="ｽｹｼﾞｭｰﾙ  (2)"/>
      <sheetName val="Module2"/>
      <sheetName val="Module1"/>
      <sheetName val="Module3"/>
      <sheetName val="Module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-st.co.jp" TargetMode="External" /><Relationship Id="rId2" Type="http://schemas.openxmlformats.org/officeDocument/2006/relationships/hyperlink" Target="mailto:info@bri-st.co.jp" TargetMode="External" /><Relationship Id="rId3" Type="http://schemas.openxmlformats.org/officeDocument/2006/relationships/hyperlink" Target="mailto:info@bri-st.co.jp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K204"/>
  <sheetViews>
    <sheetView showGridLines="0" showZeros="0" tabSelected="1" zoomScale="125" zoomScaleNormal="125" workbookViewId="0" topLeftCell="A8">
      <selection activeCell="O19" sqref="O19"/>
    </sheetView>
  </sheetViews>
  <sheetFormatPr defaultColWidth="9" defaultRowHeight="14.25"/>
  <cols>
    <col min="1" max="1" width="1.390625" style="4" customWidth="1"/>
    <col min="2" max="2" width="10.09765625" style="4" customWidth="1"/>
    <col min="3" max="3" width="4.8984375" style="4" customWidth="1"/>
    <col min="4" max="4" width="9.5" style="4" customWidth="1"/>
    <col min="5" max="6" width="13.5" style="4" customWidth="1"/>
    <col min="7" max="7" width="2.3984375" style="4" customWidth="1"/>
    <col min="8" max="8" width="11.59765625" style="4" customWidth="1"/>
    <col min="9" max="9" width="4.8984375" style="4" customWidth="1"/>
    <col min="10" max="10" width="10" style="4" customWidth="1"/>
    <col min="11" max="12" width="13.5" style="4" customWidth="1"/>
    <col min="13" max="13" width="1.203125" style="4" customWidth="1"/>
    <col min="14" max="35" width="9" style="4" customWidth="1"/>
    <col min="36" max="37" width="15.5" style="4" customWidth="1"/>
    <col min="38" max="16384" width="9" style="4" customWidth="1"/>
  </cols>
  <sheetData>
    <row r="1" spans="1:14" ht="27.75" customHeight="1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3"/>
    </row>
    <row r="2" spans="1:14" ht="27.75" customHeight="1" thickBot="1">
      <c r="A2" s="1"/>
      <c r="B2" s="57" t="s">
        <v>1</v>
      </c>
      <c r="C2" s="57"/>
      <c r="D2" s="57"/>
      <c r="E2" s="57"/>
      <c r="F2" s="57"/>
      <c r="G2" s="58" t="s">
        <v>2</v>
      </c>
      <c r="H2" s="58"/>
      <c r="I2" s="59" t="s">
        <v>3</v>
      </c>
      <c r="J2" s="60"/>
      <c r="K2" s="60"/>
      <c r="L2" s="60"/>
      <c r="M2" s="2"/>
      <c r="N2" s="3"/>
    </row>
    <row r="3" ht="18.75" thickBot="1" thickTop="1"/>
    <row r="4" spans="10:12" ht="7.5" customHeight="1">
      <c r="J4" s="61" t="s">
        <v>40</v>
      </c>
      <c r="K4" s="62"/>
      <c r="L4" s="63"/>
    </row>
    <row r="5" spans="2:19" ht="13.5" customHeight="1" thickBot="1">
      <c r="B5" s="5" t="s">
        <v>4</v>
      </c>
      <c r="C5" s="5"/>
      <c r="D5" s="5"/>
      <c r="E5" s="5"/>
      <c r="F5" s="5"/>
      <c r="G5" s="5"/>
      <c r="H5" s="5"/>
      <c r="I5" s="5"/>
      <c r="J5" s="64"/>
      <c r="K5" s="65"/>
      <c r="L5" s="66"/>
      <c r="P5" s="6"/>
      <c r="Q5" s="6"/>
      <c r="R5" s="6"/>
      <c r="S5" s="6"/>
    </row>
    <row r="6" spans="2:19" ht="6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P6" s="6"/>
      <c r="Q6" s="6"/>
      <c r="R6" s="6"/>
      <c r="S6" s="6"/>
    </row>
    <row r="7" spans="2:19" ht="18.75" customHeight="1">
      <c r="B7" s="67" t="s">
        <v>5</v>
      </c>
      <c r="C7" s="67"/>
      <c r="D7" s="67"/>
      <c r="E7" s="67"/>
      <c r="F7" s="67"/>
      <c r="G7" s="67"/>
      <c r="H7" s="67"/>
      <c r="I7" s="67"/>
      <c r="J7" s="67"/>
      <c r="K7" s="67"/>
      <c r="L7" s="67"/>
      <c r="P7" s="6"/>
      <c r="Q7" s="6"/>
      <c r="R7" s="6"/>
      <c r="S7" s="6"/>
    </row>
    <row r="8" spans="2:19" ht="18.75" customHeight="1">
      <c r="B8" s="67" t="s">
        <v>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P8" s="6"/>
      <c r="Q8" s="6"/>
      <c r="R8" s="6"/>
      <c r="S8" s="6"/>
    </row>
    <row r="9" spans="16:19" ht="51" customHeight="1">
      <c r="P9" s="6"/>
      <c r="Q9" s="6"/>
      <c r="R9" s="6"/>
      <c r="S9" s="6"/>
    </row>
    <row r="10" spans="2:12" ht="43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7.2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7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ht="17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7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ht="17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2" ht="17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7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7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7.2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7.2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7.25" customHeight="1">
      <c r="B22" s="7"/>
      <c r="C22" s="7"/>
      <c r="D22" s="7"/>
      <c r="E22" s="7"/>
      <c r="F22" s="7"/>
      <c r="G22" s="7"/>
      <c r="H22" s="7"/>
      <c r="I22" s="68"/>
      <c r="J22" s="68"/>
      <c r="K22" s="69"/>
      <c r="L22" s="69"/>
    </row>
    <row r="23" spans="2:12" ht="17.25" customHeight="1">
      <c r="B23" s="7"/>
      <c r="C23" s="7"/>
      <c r="D23" s="7"/>
      <c r="E23" s="7"/>
      <c r="F23" s="7"/>
      <c r="G23" s="7"/>
      <c r="H23" s="7"/>
      <c r="I23" s="68"/>
      <c r="J23" s="68"/>
      <c r="K23" s="69"/>
      <c r="L23" s="69"/>
    </row>
    <row r="24" spans="2:12" ht="17.25" customHeight="1">
      <c r="B24" s="7"/>
      <c r="C24" s="7"/>
      <c r="D24" s="7"/>
      <c r="E24" s="7"/>
      <c r="F24" s="7"/>
      <c r="G24" s="7"/>
      <c r="H24" s="7"/>
      <c r="I24" s="70"/>
      <c r="J24" s="70"/>
      <c r="K24" s="70"/>
      <c r="L24" s="70"/>
    </row>
    <row r="25" spans="2:12" ht="17.25" customHeight="1">
      <c r="B25" s="7"/>
      <c r="C25" s="7"/>
      <c r="D25" s="7"/>
      <c r="E25" s="7"/>
      <c r="F25" s="7"/>
      <c r="G25" s="7"/>
      <c r="H25" s="7"/>
      <c r="I25" s="70"/>
      <c r="J25" s="70"/>
      <c r="K25" s="70"/>
      <c r="L25" s="70"/>
    </row>
    <row r="26" spans="2:12" ht="6.7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8.25" customHeight="1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1" ht="12" customHeight="1">
      <c r="A28" s="1"/>
      <c r="B28" s="8" t="s">
        <v>6</v>
      </c>
      <c r="C28" s="8"/>
      <c r="D28" s="8"/>
      <c r="E28" s="9"/>
      <c r="F28" s="6"/>
      <c r="G28" s="8"/>
      <c r="H28" s="8" t="s">
        <v>7</v>
      </c>
      <c r="I28" s="9"/>
      <c r="J28" s="9"/>
      <c r="K28" s="9"/>
    </row>
    <row r="29" spans="1:12" ht="21.75" customHeight="1">
      <c r="A29" s="1"/>
      <c r="B29" s="10" t="s">
        <v>8</v>
      </c>
      <c r="C29" s="10" t="s">
        <v>9</v>
      </c>
      <c r="D29" s="10" t="s">
        <v>10</v>
      </c>
      <c r="E29" s="72" t="s">
        <v>11</v>
      </c>
      <c r="F29" s="73"/>
      <c r="G29" s="11"/>
      <c r="H29" s="10" t="s">
        <v>8</v>
      </c>
      <c r="I29" s="12" t="s">
        <v>9</v>
      </c>
      <c r="J29" s="10" t="s">
        <v>12</v>
      </c>
      <c r="K29" s="72" t="s">
        <v>11</v>
      </c>
      <c r="L29" s="73"/>
    </row>
    <row r="30" spans="1:12" ht="9.75" customHeight="1">
      <c r="A30" s="1"/>
      <c r="B30" s="13">
        <v>50</v>
      </c>
      <c r="C30" s="14">
        <v>170</v>
      </c>
      <c r="D30" s="15">
        <f>(B30*C30)</f>
        <v>8500</v>
      </c>
      <c r="E30" s="74" t="s">
        <v>13</v>
      </c>
      <c r="F30" s="75"/>
      <c r="G30" s="80"/>
      <c r="H30" s="13">
        <v>50</v>
      </c>
      <c r="I30" s="16">
        <v>120</v>
      </c>
      <c r="J30" s="17">
        <f aca="true" t="shared" si="0" ref="J30:J42">(H30*I30)</f>
        <v>6000</v>
      </c>
      <c r="K30" s="74" t="s">
        <v>13</v>
      </c>
      <c r="L30" s="75"/>
    </row>
    <row r="31" spans="1:12" ht="9.75" customHeight="1">
      <c r="A31" s="1"/>
      <c r="B31" s="13">
        <v>100</v>
      </c>
      <c r="C31" s="14">
        <v>100</v>
      </c>
      <c r="D31" s="15">
        <f aca="true" t="shared" si="1" ref="D31:D42">(B31*C31)</f>
        <v>10000</v>
      </c>
      <c r="E31" s="76"/>
      <c r="F31" s="77"/>
      <c r="G31" s="80"/>
      <c r="H31" s="18">
        <v>100</v>
      </c>
      <c r="I31" s="19">
        <v>115</v>
      </c>
      <c r="J31" s="20">
        <f t="shared" si="0"/>
        <v>11500</v>
      </c>
      <c r="K31" s="76"/>
      <c r="L31" s="77"/>
    </row>
    <row r="32" spans="1:12" ht="9.75" customHeight="1">
      <c r="A32" s="1"/>
      <c r="B32" s="18">
        <v>200</v>
      </c>
      <c r="C32" s="21">
        <v>95</v>
      </c>
      <c r="D32" s="22">
        <f t="shared" si="1"/>
        <v>19000</v>
      </c>
      <c r="E32" s="76"/>
      <c r="F32" s="77"/>
      <c r="G32" s="80"/>
      <c r="H32" s="13">
        <v>200</v>
      </c>
      <c r="I32" s="16">
        <v>115</v>
      </c>
      <c r="J32" s="17">
        <f t="shared" si="0"/>
        <v>23000</v>
      </c>
      <c r="K32" s="76"/>
      <c r="L32" s="77"/>
    </row>
    <row r="33" spans="1:12" ht="9.75" customHeight="1">
      <c r="A33" s="1"/>
      <c r="B33" s="13">
        <v>300</v>
      </c>
      <c r="C33" s="23">
        <v>95</v>
      </c>
      <c r="D33" s="24">
        <f t="shared" si="1"/>
        <v>28500</v>
      </c>
      <c r="E33" s="76"/>
      <c r="F33" s="77"/>
      <c r="G33" s="80"/>
      <c r="H33" s="18">
        <v>300</v>
      </c>
      <c r="I33" s="19">
        <v>110</v>
      </c>
      <c r="J33" s="20">
        <f t="shared" si="0"/>
        <v>33000</v>
      </c>
      <c r="K33" s="76"/>
      <c r="L33" s="77"/>
    </row>
    <row r="34" spans="1:12" ht="9.75" customHeight="1">
      <c r="A34" s="1"/>
      <c r="B34" s="18">
        <v>400</v>
      </c>
      <c r="C34" s="21">
        <v>90</v>
      </c>
      <c r="D34" s="22">
        <f t="shared" si="1"/>
        <v>36000</v>
      </c>
      <c r="E34" s="76"/>
      <c r="F34" s="77"/>
      <c r="G34" s="80"/>
      <c r="H34" s="13">
        <v>400</v>
      </c>
      <c r="I34" s="16">
        <v>110</v>
      </c>
      <c r="J34" s="17">
        <f t="shared" si="0"/>
        <v>44000</v>
      </c>
      <c r="K34" s="76"/>
      <c r="L34" s="77"/>
    </row>
    <row r="35" spans="1:12" ht="9.75" customHeight="1">
      <c r="A35" s="1"/>
      <c r="B35" s="13">
        <v>500</v>
      </c>
      <c r="C35" s="23">
        <v>85</v>
      </c>
      <c r="D35" s="24">
        <f t="shared" si="1"/>
        <v>42500</v>
      </c>
      <c r="E35" s="76"/>
      <c r="F35" s="77"/>
      <c r="G35" s="25"/>
      <c r="H35" s="18">
        <v>500</v>
      </c>
      <c r="I35" s="19">
        <v>110</v>
      </c>
      <c r="J35" s="20">
        <f t="shared" si="0"/>
        <v>55000</v>
      </c>
      <c r="K35" s="76"/>
      <c r="L35" s="77"/>
    </row>
    <row r="36" spans="1:12" ht="9.75" customHeight="1">
      <c r="A36" s="1"/>
      <c r="B36" s="18">
        <v>1000</v>
      </c>
      <c r="C36" s="21">
        <v>80</v>
      </c>
      <c r="D36" s="22">
        <f t="shared" si="1"/>
        <v>80000</v>
      </c>
      <c r="E36" s="76"/>
      <c r="F36" s="77"/>
      <c r="G36" s="25"/>
      <c r="H36" s="13">
        <v>1000</v>
      </c>
      <c r="I36" s="16">
        <v>100</v>
      </c>
      <c r="J36" s="17">
        <f t="shared" si="0"/>
        <v>100000</v>
      </c>
      <c r="K36" s="76"/>
      <c r="L36" s="77"/>
    </row>
    <row r="37" spans="1:12" ht="9.75" customHeight="1">
      <c r="A37" s="1"/>
      <c r="B37" s="13">
        <v>1500</v>
      </c>
      <c r="C37" s="23">
        <v>75</v>
      </c>
      <c r="D37" s="24">
        <f t="shared" si="1"/>
        <v>112500</v>
      </c>
      <c r="E37" s="76"/>
      <c r="F37" s="77"/>
      <c r="G37" s="25"/>
      <c r="H37" s="18">
        <v>1500</v>
      </c>
      <c r="I37" s="19">
        <v>95</v>
      </c>
      <c r="J37" s="20">
        <f t="shared" si="0"/>
        <v>142500</v>
      </c>
      <c r="K37" s="76"/>
      <c r="L37" s="77"/>
    </row>
    <row r="38" spans="1:12" ht="9.75" customHeight="1">
      <c r="A38" s="1"/>
      <c r="B38" s="18">
        <v>2000</v>
      </c>
      <c r="C38" s="21">
        <v>70</v>
      </c>
      <c r="D38" s="22">
        <f t="shared" si="1"/>
        <v>140000</v>
      </c>
      <c r="E38" s="76"/>
      <c r="F38" s="77"/>
      <c r="G38" s="25"/>
      <c r="H38" s="13">
        <v>2000</v>
      </c>
      <c r="I38" s="16">
        <v>90</v>
      </c>
      <c r="J38" s="17">
        <f t="shared" si="0"/>
        <v>180000</v>
      </c>
      <c r="K38" s="76"/>
      <c r="L38" s="77"/>
    </row>
    <row r="39" spans="1:12" ht="9.75" customHeight="1">
      <c r="A39" s="1"/>
      <c r="B39" s="13">
        <v>2500</v>
      </c>
      <c r="C39" s="23">
        <v>65</v>
      </c>
      <c r="D39" s="24">
        <f t="shared" si="1"/>
        <v>162500</v>
      </c>
      <c r="E39" s="76"/>
      <c r="F39" s="77"/>
      <c r="G39" s="25"/>
      <c r="H39" s="18">
        <v>2500</v>
      </c>
      <c r="I39" s="19">
        <v>85</v>
      </c>
      <c r="J39" s="20">
        <f t="shared" si="0"/>
        <v>212500</v>
      </c>
      <c r="K39" s="76"/>
      <c r="L39" s="77"/>
    </row>
    <row r="40" spans="1:12" ht="9.75" customHeight="1">
      <c r="A40" s="1"/>
      <c r="B40" s="18">
        <v>3000</v>
      </c>
      <c r="C40" s="21">
        <v>60</v>
      </c>
      <c r="D40" s="22">
        <f t="shared" si="1"/>
        <v>180000</v>
      </c>
      <c r="E40" s="76"/>
      <c r="F40" s="77"/>
      <c r="G40" s="25"/>
      <c r="H40" s="13">
        <v>3000</v>
      </c>
      <c r="I40" s="16">
        <v>80</v>
      </c>
      <c r="J40" s="17">
        <f t="shared" si="0"/>
        <v>240000</v>
      </c>
      <c r="K40" s="76"/>
      <c r="L40" s="77"/>
    </row>
    <row r="41" spans="1:12" ht="9.75" customHeight="1">
      <c r="A41" s="1"/>
      <c r="B41" s="13">
        <v>4000</v>
      </c>
      <c r="C41" s="23">
        <v>55</v>
      </c>
      <c r="D41" s="24">
        <f t="shared" si="1"/>
        <v>220000</v>
      </c>
      <c r="E41" s="76"/>
      <c r="F41" s="77"/>
      <c r="G41" s="25"/>
      <c r="H41" s="18">
        <v>4000</v>
      </c>
      <c r="I41" s="19">
        <v>75</v>
      </c>
      <c r="J41" s="20">
        <f t="shared" si="0"/>
        <v>300000</v>
      </c>
      <c r="K41" s="76"/>
      <c r="L41" s="77"/>
    </row>
    <row r="42" spans="1:12" ht="9.75" customHeight="1">
      <c r="A42" s="1"/>
      <c r="B42" s="18">
        <v>5000</v>
      </c>
      <c r="C42" s="21">
        <v>50</v>
      </c>
      <c r="D42" s="22">
        <f t="shared" si="1"/>
        <v>250000</v>
      </c>
      <c r="E42" s="78"/>
      <c r="F42" s="79"/>
      <c r="G42" s="25"/>
      <c r="H42" s="13">
        <v>5000</v>
      </c>
      <c r="I42" s="16">
        <v>70</v>
      </c>
      <c r="J42" s="17">
        <f t="shared" si="0"/>
        <v>350000</v>
      </c>
      <c r="K42" s="78"/>
      <c r="L42" s="79"/>
    </row>
    <row r="43" spans="1:12" ht="30.75" customHeight="1">
      <c r="A43" s="2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1:12" ht="9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2" customHeight="1">
      <c r="A45" s="26"/>
      <c r="B45" s="82" t="s">
        <v>14</v>
      </c>
      <c r="C45" s="82"/>
      <c r="D45" s="82"/>
      <c r="E45" s="83"/>
      <c r="F45" s="82"/>
      <c r="G45" s="82"/>
      <c r="H45" s="82"/>
      <c r="I45" s="82"/>
      <c r="J45" s="82"/>
      <c r="K45" s="82"/>
      <c r="L45" s="82"/>
    </row>
    <row r="46" spans="1:12" ht="12" customHeight="1" thickBot="1">
      <c r="A46" s="26"/>
      <c r="B46" s="84" t="s">
        <v>15</v>
      </c>
      <c r="C46" s="84"/>
      <c r="D46" s="84"/>
      <c r="E46" s="28" t="s">
        <v>16</v>
      </c>
      <c r="F46" s="29" t="s">
        <v>9</v>
      </c>
      <c r="G46" s="85" t="s">
        <v>12</v>
      </c>
      <c r="H46" s="85"/>
      <c r="I46" s="86" t="s">
        <v>17</v>
      </c>
      <c r="J46" s="87"/>
      <c r="K46" s="87"/>
      <c r="L46" s="88"/>
    </row>
    <row r="47" spans="1:12" ht="15.75" customHeight="1" thickBot="1">
      <c r="A47" s="26"/>
      <c r="B47" s="89" t="s">
        <v>18</v>
      </c>
      <c r="C47" s="89"/>
      <c r="D47" s="90"/>
      <c r="E47" s="30"/>
      <c r="F47" s="31">
        <f>IF(ISNA(VLOOKUP(E47,$AJ$97:$AK$148,2,FALSE)),"",VLOOKUP(E47,$AJ$97:$AK$148,2,FALSE))</f>
      </c>
      <c r="G47" s="91">
        <f>IF((ISERROR(E47*F47)),"",(E47*F47))</f>
      </c>
      <c r="H47" s="91"/>
      <c r="I47" s="92"/>
      <c r="J47" s="93"/>
      <c r="K47" s="93"/>
      <c r="L47" s="94"/>
    </row>
    <row r="48" spans="1:12" ht="15.75" customHeight="1" thickBot="1">
      <c r="A48" s="26"/>
      <c r="B48" s="89" t="s">
        <v>19</v>
      </c>
      <c r="C48" s="89"/>
      <c r="D48" s="90"/>
      <c r="E48" s="30"/>
      <c r="F48" s="31">
        <f>IF(ISNA(VLOOKUP(E48,$AJ$150:$AK$201,2,FALSE)),"",VLOOKUP(E48,$AJ$150:$AK$201,2,FALSE))</f>
      </c>
      <c r="G48" s="95">
        <f>IF((ISERROR(E48*F48)),"",(E48*F48))</f>
      </c>
      <c r="H48" s="95"/>
      <c r="I48" s="92"/>
      <c r="J48" s="93"/>
      <c r="K48" s="93"/>
      <c r="L48" s="94"/>
    </row>
    <row r="49" spans="1:12" ht="15.75" customHeight="1" thickBot="1">
      <c r="A49" s="26"/>
      <c r="B49" s="96" t="s">
        <v>20</v>
      </c>
      <c r="C49" s="96"/>
      <c r="D49" s="97"/>
      <c r="E49" s="32"/>
      <c r="F49" s="33">
        <f>IF(ISNA(VLOOKUP(E49,$AJ$203:$AK$204,2,FALSE)),"",VLOOKUP(E49,$AJ$203:$AK$204,2,FALSE))</f>
      </c>
      <c r="G49" s="98">
        <f>IF((ISERROR(E49*F49)),"",(E49*F49))</f>
      </c>
      <c r="H49" s="98"/>
      <c r="I49" s="99" t="s">
        <v>21</v>
      </c>
      <c r="J49" s="100"/>
      <c r="K49" s="100"/>
      <c r="L49" s="101"/>
    </row>
    <row r="50" spans="1:12" ht="12" customHeight="1" thickTop="1">
      <c r="A50" s="1"/>
      <c r="B50" s="102"/>
      <c r="C50" s="102"/>
      <c r="D50" s="102"/>
      <c r="E50" s="103" t="s">
        <v>22</v>
      </c>
      <c r="F50" s="104"/>
      <c r="G50" s="105">
        <f>SUM(G47:H49)</f>
        <v>0</v>
      </c>
      <c r="H50" s="105"/>
      <c r="I50" s="106"/>
      <c r="J50" s="107"/>
      <c r="K50" s="107"/>
      <c r="L50" s="108"/>
    </row>
    <row r="51" spans="1:12" ht="12" customHeight="1">
      <c r="A51" s="1"/>
      <c r="B51" s="109"/>
      <c r="C51" s="109"/>
      <c r="D51" s="109"/>
      <c r="E51" s="110" t="s">
        <v>23</v>
      </c>
      <c r="F51" s="111"/>
      <c r="G51" s="95">
        <f>INT(G50*0.08)</f>
        <v>0</v>
      </c>
      <c r="H51" s="95"/>
      <c r="I51" s="92"/>
      <c r="J51" s="93"/>
      <c r="K51" s="93"/>
      <c r="L51" s="94"/>
    </row>
    <row r="52" spans="1:12" ht="12" customHeight="1">
      <c r="A52" s="1"/>
      <c r="B52" s="109"/>
      <c r="C52" s="109"/>
      <c r="D52" s="109"/>
      <c r="E52" s="110" t="s">
        <v>24</v>
      </c>
      <c r="F52" s="111"/>
      <c r="G52" s="95">
        <f>(G50+G51)</f>
        <v>0</v>
      </c>
      <c r="H52" s="95"/>
      <c r="I52" s="112"/>
      <c r="J52" s="112"/>
      <c r="K52" s="112"/>
      <c r="L52" s="112"/>
    </row>
    <row r="53" spans="1:12" ht="11.2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2:12" ht="13.5" customHeight="1">
      <c r="B54" s="34" t="s">
        <v>25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2:12" ht="19.5" customHeight="1">
      <c r="B55" s="35" t="s">
        <v>26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</row>
    <row r="56" spans="2:12" ht="19.5" customHeight="1">
      <c r="B56" s="36" t="s">
        <v>27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2:12" ht="19.5" customHeight="1">
      <c r="B57" s="36" t="s">
        <v>28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2:12" ht="19.5" customHeight="1">
      <c r="B58" s="36" t="s">
        <v>29</v>
      </c>
      <c r="C58" s="37" t="s">
        <v>30</v>
      </c>
      <c r="D58" s="38"/>
      <c r="E58" s="115"/>
      <c r="F58" s="114"/>
      <c r="G58" s="114"/>
      <c r="H58" s="114"/>
      <c r="I58" s="114"/>
      <c r="J58" s="114"/>
      <c r="K58" s="114"/>
      <c r="L58" s="114"/>
    </row>
    <row r="59" spans="2:12" ht="19.5" customHeight="1">
      <c r="B59" s="36" t="s">
        <v>31</v>
      </c>
      <c r="C59" s="114"/>
      <c r="D59" s="114"/>
      <c r="E59" s="114"/>
      <c r="F59" s="114"/>
      <c r="G59" s="114"/>
      <c r="H59" s="39" t="s">
        <v>32</v>
      </c>
      <c r="I59" s="114"/>
      <c r="J59" s="114"/>
      <c r="K59" s="114"/>
      <c r="L59" s="114"/>
    </row>
    <row r="60" spans="2:12" ht="19.5" customHeight="1">
      <c r="B60" s="35" t="s">
        <v>33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2:12" ht="9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5.75" customHeight="1">
      <c r="B62" s="34" t="s">
        <v>34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9.5" customHeight="1">
      <c r="B63" s="35" t="s">
        <v>26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 ht="19.5" customHeight="1">
      <c r="B64" s="36" t="s">
        <v>27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 ht="19.5" customHeight="1">
      <c r="B65" s="36" t="s">
        <v>28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 ht="19.5" customHeight="1">
      <c r="B66" s="36" t="s">
        <v>29</v>
      </c>
      <c r="C66" s="37" t="s">
        <v>30</v>
      </c>
      <c r="D66" s="38"/>
      <c r="E66" s="115"/>
      <c r="F66" s="114"/>
      <c r="G66" s="114"/>
      <c r="H66" s="114"/>
      <c r="I66" s="114"/>
      <c r="J66" s="114"/>
      <c r="K66" s="114"/>
      <c r="L66" s="114"/>
    </row>
    <row r="67" spans="2:12" ht="19.5" customHeight="1">
      <c r="B67" s="36" t="s">
        <v>31</v>
      </c>
      <c r="C67" s="114"/>
      <c r="D67" s="114"/>
      <c r="E67" s="114"/>
      <c r="F67" s="114"/>
      <c r="G67" s="114"/>
      <c r="H67" s="39" t="s">
        <v>32</v>
      </c>
      <c r="I67" s="114"/>
      <c r="J67" s="114"/>
      <c r="K67" s="114"/>
      <c r="L67" s="114"/>
    </row>
    <row r="68" spans="2:12" ht="8.2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ht="6.75" customHeight="1" thickBot="1"/>
    <row r="70" spans="2:12" ht="6.7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2"/>
    </row>
    <row r="71" spans="2:12" ht="16.5">
      <c r="B71" s="43" t="s">
        <v>35</v>
      </c>
      <c r="C71" s="44"/>
      <c r="D71" s="44"/>
      <c r="E71" s="44"/>
      <c r="F71" s="44"/>
      <c r="G71" s="44"/>
      <c r="H71" s="44"/>
      <c r="I71" s="44"/>
      <c r="J71" s="44"/>
      <c r="K71" s="44"/>
      <c r="L71" s="45"/>
    </row>
    <row r="72" spans="2:12" ht="16.5">
      <c r="B72" s="46" t="s">
        <v>36</v>
      </c>
      <c r="C72" s="44"/>
      <c r="D72" s="44"/>
      <c r="E72" s="44"/>
      <c r="F72" s="44"/>
      <c r="G72" s="44"/>
      <c r="H72" s="44"/>
      <c r="I72" s="44"/>
      <c r="J72" s="44"/>
      <c r="K72" s="44"/>
      <c r="L72" s="45"/>
    </row>
    <row r="73" spans="2:12" ht="27.75">
      <c r="B73" s="47" t="s">
        <v>37</v>
      </c>
      <c r="C73" s="44"/>
      <c r="D73" s="44"/>
      <c r="E73" s="44"/>
      <c r="F73" s="44"/>
      <c r="G73" s="44"/>
      <c r="H73" s="44" t="s">
        <v>33</v>
      </c>
      <c r="I73" s="117" t="s">
        <v>38</v>
      </c>
      <c r="J73" s="117"/>
      <c r="K73" s="117"/>
      <c r="L73" s="118"/>
    </row>
    <row r="74" spans="2:12" ht="16.5">
      <c r="B74" s="46" t="s">
        <v>39</v>
      </c>
      <c r="C74" s="44"/>
      <c r="D74" s="44"/>
      <c r="E74" s="44"/>
      <c r="F74" s="44"/>
      <c r="G74" s="44"/>
      <c r="H74" s="44"/>
      <c r="I74" s="44"/>
      <c r="J74" s="44"/>
      <c r="K74" s="44"/>
      <c r="L74" s="45"/>
    </row>
    <row r="75" spans="2:12" ht="6.75" customHeight="1" thickBo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50"/>
    </row>
    <row r="97" spans="36:37" ht="16.5">
      <c r="AJ97" s="51"/>
      <c r="AK97" s="51"/>
    </row>
    <row r="98" spans="36:37" ht="16.5">
      <c r="AJ98" s="52">
        <v>50</v>
      </c>
      <c r="AK98" s="53">
        <v>170</v>
      </c>
    </row>
    <row r="99" spans="36:37" ht="16.5">
      <c r="AJ99" s="52">
        <v>100</v>
      </c>
      <c r="AK99" s="53">
        <v>100</v>
      </c>
    </row>
    <row r="100" spans="36:37" ht="16.5">
      <c r="AJ100" s="52">
        <v>200</v>
      </c>
      <c r="AK100" s="54">
        <v>95</v>
      </c>
    </row>
    <row r="101" spans="36:37" ht="16.5">
      <c r="AJ101" s="52">
        <v>300</v>
      </c>
      <c r="AK101" s="54">
        <v>95</v>
      </c>
    </row>
    <row r="102" spans="36:37" ht="16.5">
      <c r="AJ102" s="52">
        <v>400</v>
      </c>
      <c r="AK102" s="54">
        <v>90</v>
      </c>
    </row>
    <row r="103" spans="36:37" ht="16.5">
      <c r="AJ103" s="52">
        <v>500</v>
      </c>
      <c r="AK103" s="54">
        <v>85</v>
      </c>
    </row>
    <row r="104" spans="36:37" ht="16.5">
      <c r="AJ104" s="52">
        <v>600</v>
      </c>
      <c r="AK104" s="54">
        <v>85</v>
      </c>
    </row>
    <row r="105" spans="36:37" ht="16.5">
      <c r="AJ105" s="52">
        <v>700</v>
      </c>
      <c r="AK105" s="54">
        <v>85</v>
      </c>
    </row>
    <row r="106" spans="36:37" ht="16.5">
      <c r="AJ106" s="52">
        <v>800</v>
      </c>
      <c r="AK106" s="54">
        <v>85</v>
      </c>
    </row>
    <row r="107" spans="36:37" ht="16.5">
      <c r="AJ107" s="52">
        <v>900</v>
      </c>
      <c r="AK107" s="54">
        <v>85</v>
      </c>
    </row>
    <row r="108" spans="36:37" ht="16.5">
      <c r="AJ108" s="52">
        <v>1000</v>
      </c>
      <c r="AK108" s="54">
        <v>80</v>
      </c>
    </row>
    <row r="109" spans="36:37" ht="16.5">
      <c r="AJ109" s="52">
        <v>1100</v>
      </c>
      <c r="AK109" s="54">
        <v>80</v>
      </c>
    </row>
    <row r="110" spans="36:37" ht="16.5">
      <c r="AJ110" s="52">
        <v>1200</v>
      </c>
      <c r="AK110" s="54">
        <v>80</v>
      </c>
    </row>
    <row r="111" spans="36:37" ht="16.5">
      <c r="AJ111" s="52">
        <v>1300</v>
      </c>
      <c r="AK111" s="54">
        <v>80</v>
      </c>
    </row>
    <row r="112" spans="36:37" ht="16.5">
      <c r="AJ112" s="52">
        <v>1400</v>
      </c>
      <c r="AK112" s="54">
        <v>80</v>
      </c>
    </row>
    <row r="113" spans="36:37" ht="16.5">
      <c r="AJ113" s="52">
        <v>1500</v>
      </c>
      <c r="AK113" s="54">
        <v>75</v>
      </c>
    </row>
    <row r="114" spans="36:37" ht="16.5">
      <c r="AJ114" s="52">
        <v>1600</v>
      </c>
      <c r="AK114" s="54">
        <v>75</v>
      </c>
    </row>
    <row r="115" spans="36:37" ht="16.5">
      <c r="AJ115" s="52">
        <v>1700</v>
      </c>
      <c r="AK115" s="54">
        <v>75</v>
      </c>
    </row>
    <row r="116" spans="36:37" ht="16.5">
      <c r="AJ116" s="52">
        <v>1800</v>
      </c>
      <c r="AK116" s="54">
        <v>75</v>
      </c>
    </row>
    <row r="117" spans="36:37" ht="16.5">
      <c r="AJ117" s="52">
        <v>1900</v>
      </c>
      <c r="AK117" s="54">
        <v>75</v>
      </c>
    </row>
    <row r="118" spans="36:37" ht="16.5">
      <c r="AJ118" s="52">
        <v>2000</v>
      </c>
      <c r="AK118" s="54">
        <v>70</v>
      </c>
    </row>
    <row r="119" spans="36:37" ht="16.5">
      <c r="AJ119" s="52">
        <v>2100</v>
      </c>
      <c r="AK119" s="54">
        <v>70</v>
      </c>
    </row>
    <row r="120" spans="36:37" ht="16.5">
      <c r="AJ120" s="52">
        <v>2200</v>
      </c>
      <c r="AK120" s="54">
        <v>70</v>
      </c>
    </row>
    <row r="121" spans="36:37" ht="16.5">
      <c r="AJ121" s="52">
        <v>2300</v>
      </c>
      <c r="AK121" s="54">
        <v>70</v>
      </c>
    </row>
    <row r="122" spans="36:37" ht="16.5">
      <c r="AJ122" s="52">
        <v>2400</v>
      </c>
      <c r="AK122" s="54">
        <v>70</v>
      </c>
    </row>
    <row r="123" spans="36:37" ht="16.5">
      <c r="AJ123" s="52">
        <v>2500</v>
      </c>
      <c r="AK123" s="54">
        <v>65</v>
      </c>
    </row>
    <row r="124" spans="36:37" ht="16.5">
      <c r="AJ124" s="52">
        <v>2600</v>
      </c>
      <c r="AK124" s="54">
        <v>65</v>
      </c>
    </row>
    <row r="125" spans="36:37" ht="16.5">
      <c r="AJ125" s="52">
        <v>2700</v>
      </c>
      <c r="AK125" s="54">
        <v>65</v>
      </c>
    </row>
    <row r="126" spans="36:37" ht="16.5">
      <c r="AJ126" s="52">
        <v>2800</v>
      </c>
      <c r="AK126" s="54">
        <v>65</v>
      </c>
    </row>
    <row r="127" spans="36:37" ht="16.5">
      <c r="AJ127" s="52">
        <v>2900</v>
      </c>
      <c r="AK127" s="54">
        <v>65</v>
      </c>
    </row>
    <row r="128" spans="36:37" ht="16.5">
      <c r="AJ128" s="52">
        <v>3000</v>
      </c>
      <c r="AK128" s="54">
        <v>60</v>
      </c>
    </row>
    <row r="129" spans="36:37" ht="16.5">
      <c r="AJ129" s="52">
        <v>3100</v>
      </c>
      <c r="AK129" s="54">
        <v>60</v>
      </c>
    </row>
    <row r="130" spans="36:37" ht="16.5">
      <c r="AJ130" s="52">
        <v>3200</v>
      </c>
      <c r="AK130" s="54">
        <v>60</v>
      </c>
    </row>
    <row r="131" spans="36:37" ht="16.5">
      <c r="AJ131" s="52">
        <v>3300</v>
      </c>
      <c r="AK131" s="54">
        <v>60</v>
      </c>
    </row>
    <row r="132" spans="36:37" ht="16.5">
      <c r="AJ132" s="52">
        <v>3400</v>
      </c>
      <c r="AK132" s="54">
        <v>60</v>
      </c>
    </row>
    <row r="133" spans="36:37" ht="16.5">
      <c r="AJ133" s="52">
        <v>3500</v>
      </c>
      <c r="AK133" s="54">
        <v>60</v>
      </c>
    </row>
    <row r="134" spans="36:37" ht="16.5">
      <c r="AJ134" s="52">
        <v>3600</v>
      </c>
      <c r="AK134" s="54">
        <v>60</v>
      </c>
    </row>
    <row r="135" spans="36:37" ht="16.5">
      <c r="AJ135" s="52">
        <v>3700</v>
      </c>
      <c r="AK135" s="54">
        <v>60</v>
      </c>
    </row>
    <row r="136" spans="36:37" ht="16.5">
      <c r="AJ136" s="52">
        <v>3800</v>
      </c>
      <c r="AK136" s="54">
        <v>60</v>
      </c>
    </row>
    <row r="137" spans="36:37" ht="16.5">
      <c r="AJ137" s="52">
        <v>3900</v>
      </c>
      <c r="AK137" s="54">
        <v>60</v>
      </c>
    </row>
    <row r="138" spans="36:37" ht="16.5">
      <c r="AJ138" s="52">
        <v>4000</v>
      </c>
      <c r="AK138" s="54">
        <v>55</v>
      </c>
    </row>
    <row r="139" spans="36:37" ht="16.5">
      <c r="AJ139" s="52">
        <v>4100</v>
      </c>
      <c r="AK139" s="54">
        <v>55</v>
      </c>
    </row>
    <row r="140" spans="36:37" ht="16.5">
      <c r="AJ140" s="52">
        <v>4200</v>
      </c>
      <c r="AK140" s="54">
        <v>55</v>
      </c>
    </row>
    <row r="141" spans="36:37" ht="16.5">
      <c r="AJ141" s="52">
        <v>4300</v>
      </c>
      <c r="AK141" s="54">
        <v>55</v>
      </c>
    </row>
    <row r="142" spans="36:37" ht="16.5">
      <c r="AJ142" s="52">
        <v>4400</v>
      </c>
      <c r="AK142" s="54">
        <v>55</v>
      </c>
    </row>
    <row r="143" spans="36:37" ht="16.5">
      <c r="AJ143" s="52">
        <v>4500</v>
      </c>
      <c r="AK143" s="54">
        <v>55</v>
      </c>
    </row>
    <row r="144" spans="36:37" ht="16.5">
      <c r="AJ144" s="52">
        <v>4600</v>
      </c>
      <c r="AK144" s="54">
        <v>55</v>
      </c>
    </row>
    <row r="145" spans="36:37" ht="16.5">
      <c r="AJ145" s="52">
        <v>4700</v>
      </c>
      <c r="AK145" s="54">
        <v>55</v>
      </c>
    </row>
    <row r="146" spans="36:37" ht="16.5">
      <c r="AJ146" s="52">
        <v>4800</v>
      </c>
      <c r="AK146" s="54">
        <v>55</v>
      </c>
    </row>
    <row r="147" spans="36:37" ht="16.5">
      <c r="AJ147" s="52">
        <v>4900</v>
      </c>
      <c r="AK147" s="54">
        <v>55</v>
      </c>
    </row>
    <row r="148" spans="36:37" ht="16.5">
      <c r="AJ148" s="52">
        <v>5000</v>
      </c>
      <c r="AK148" s="54">
        <v>50</v>
      </c>
    </row>
    <row r="149" spans="36:37" ht="16.5">
      <c r="AJ149" s="3"/>
      <c r="AK149" s="3"/>
    </row>
    <row r="150" spans="36:37" ht="16.5">
      <c r="AJ150" s="51"/>
      <c r="AK150" s="51"/>
    </row>
    <row r="151" spans="36:37" ht="16.5">
      <c r="AJ151" s="52">
        <v>50</v>
      </c>
      <c r="AK151" s="54">
        <v>120</v>
      </c>
    </row>
    <row r="152" spans="36:37" ht="16.5">
      <c r="AJ152" s="52">
        <v>100</v>
      </c>
      <c r="AK152" s="54">
        <v>115</v>
      </c>
    </row>
    <row r="153" spans="36:37" ht="16.5">
      <c r="AJ153" s="52">
        <v>200</v>
      </c>
      <c r="AK153" s="54">
        <v>115</v>
      </c>
    </row>
    <row r="154" spans="36:37" ht="16.5">
      <c r="AJ154" s="52">
        <v>300</v>
      </c>
      <c r="AK154" s="54">
        <v>110</v>
      </c>
    </row>
    <row r="155" spans="36:37" ht="16.5">
      <c r="AJ155" s="52">
        <v>400</v>
      </c>
      <c r="AK155" s="54">
        <v>110</v>
      </c>
    </row>
    <row r="156" spans="36:37" ht="16.5">
      <c r="AJ156" s="52">
        <v>500</v>
      </c>
      <c r="AK156" s="54">
        <v>110</v>
      </c>
    </row>
    <row r="157" spans="36:37" ht="16.5">
      <c r="AJ157" s="52">
        <v>600</v>
      </c>
      <c r="AK157" s="54">
        <v>110</v>
      </c>
    </row>
    <row r="158" spans="36:37" ht="16.5">
      <c r="AJ158" s="52">
        <v>700</v>
      </c>
      <c r="AK158" s="54">
        <v>110</v>
      </c>
    </row>
    <row r="159" spans="36:37" ht="16.5">
      <c r="AJ159" s="52">
        <v>800</v>
      </c>
      <c r="AK159" s="54">
        <v>110</v>
      </c>
    </row>
    <row r="160" spans="36:37" ht="16.5">
      <c r="AJ160" s="52">
        <v>900</v>
      </c>
      <c r="AK160" s="54">
        <v>110</v>
      </c>
    </row>
    <row r="161" spans="36:37" ht="16.5">
      <c r="AJ161" s="52">
        <v>1000</v>
      </c>
      <c r="AK161" s="54">
        <v>100</v>
      </c>
    </row>
    <row r="162" spans="36:37" ht="16.5">
      <c r="AJ162" s="52">
        <v>1100</v>
      </c>
      <c r="AK162" s="54">
        <v>100</v>
      </c>
    </row>
    <row r="163" spans="36:37" ht="16.5">
      <c r="AJ163" s="52">
        <v>1200</v>
      </c>
      <c r="AK163" s="54">
        <v>100</v>
      </c>
    </row>
    <row r="164" spans="36:37" ht="16.5">
      <c r="AJ164" s="52">
        <v>1300</v>
      </c>
      <c r="AK164" s="54">
        <v>100</v>
      </c>
    </row>
    <row r="165" spans="36:37" ht="16.5">
      <c r="AJ165" s="52">
        <v>1400</v>
      </c>
      <c r="AK165" s="54">
        <v>100</v>
      </c>
    </row>
    <row r="166" spans="36:37" ht="16.5">
      <c r="AJ166" s="52">
        <v>1500</v>
      </c>
      <c r="AK166" s="54">
        <v>95</v>
      </c>
    </row>
    <row r="167" spans="36:37" ht="16.5">
      <c r="AJ167" s="52">
        <v>1600</v>
      </c>
      <c r="AK167" s="54">
        <v>95</v>
      </c>
    </row>
    <row r="168" spans="36:37" ht="16.5">
      <c r="AJ168" s="52">
        <v>1700</v>
      </c>
      <c r="AK168" s="54">
        <v>95</v>
      </c>
    </row>
    <row r="169" spans="36:37" ht="16.5">
      <c r="AJ169" s="52">
        <v>1800</v>
      </c>
      <c r="AK169" s="54">
        <v>95</v>
      </c>
    </row>
    <row r="170" spans="36:37" ht="16.5">
      <c r="AJ170" s="52">
        <v>1900</v>
      </c>
      <c r="AK170" s="54">
        <v>95</v>
      </c>
    </row>
    <row r="171" spans="36:37" ht="16.5">
      <c r="AJ171" s="52">
        <v>2000</v>
      </c>
      <c r="AK171" s="54">
        <v>90</v>
      </c>
    </row>
    <row r="172" spans="36:37" ht="16.5">
      <c r="AJ172" s="52">
        <v>2100</v>
      </c>
      <c r="AK172" s="54">
        <v>90</v>
      </c>
    </row>
    <row r="173" spans="36:37" ht="16.5">
      <c r="AJ173" s="52">
        <v>2200</v>
      </c>
      <c r="AK173" s="54">
        <v>90</v>
      </c>
    </row>
    <row r="174" spans="36:37" ht="16.5">
      <c r="AJ174" s="52">
        <v>2300</v>
      </c>
      <c r="AK174" s="54">
        <v>90</v>
      </c>
    </row>
    <row r="175" spans="36:37" ht="16.5">
      <c r="AJ175" s="52">
        <v>2400</v>
      </c>
      <c r="AK175" s="54">
        <v>90</v>
      </c>
    </row>
    <row r="176" spans="36:37" ht="16.5">
      <c r="AJ176" s="52">
        <v>2500</v>
      </c>
      <c r="AK176" s="54">
        <v>85</v>
      </c>
    </row>
    <row r="177" spans="36:37" ht="16.5">
      <c r="AJ177" s="52">
        <v>2600</v>
      </c>
      <c r="AK177" s="54">
        <v>85</v>
      </c>
    </row>
    <row r="178" spans="36:37" ht="16.5">
      <c r="AJ178" s="52">
        <v>2700</v>
      </c>
      <c r="AK178" s="54">
        <v>85</v>
      </c>
    </row>
    <row r="179" spans="36:37" ht="16.5">
      <c r="AJ179" s="52">
        <v>2800</v>
      </c>
      <c r="AK179" s="54">
        <v>85</v>
      </c>
    </row>
    <row r="180" spans="36:37" ht="16.5">
      <c r="AJ180" s="52">
        <v>2900</v>
      </c>
      <c r="AK180" s="54">
        <v>85</v>
      </c>
    </row>
    <row r="181" spans="36:37" ht="16.5">
      <c r="AJ181" s="52">
        <v>3000</v>
      </c>
      <c r="AK181" s="54">
        <v>80</v>
      </c>
    </row>
    <row r="182" spans="36:37" ht="16.5">
      <c r="AJ182" s="52">
        <v>3100</v>
      </c>
      <c r="AK182" s="54">
        <v>80</v>
      </c>
    </row>
    <row r="183" spans="36:37" ht="16.5">
      <c r="AJ183" s="52">
        <v>3200</v>
      </c>
      <c r="AK183" s="54">
        <v>80</v>
      </c>
    </row>
    <row r="184" spans="36:37" ht="16.5">
      <c r="AJ184" s="52">
        <v>3300</v>
      </c>
      <c r="AK184" s="54">
        <v>80</v>
      </c>
    </row>
    <row r="185" spans="36:37" ht="16.5">
      <c r="AJ185" s="52">
        <v>3400</v>
      </c>
      <c r="AK185" s="54">
        <v>80</v>
      </c>
    </row>
    <row r="186" spans="36:37" ht="16.5">
      <c r="AJ186" s="52">
        <v>3500</v>
      </c>
      <c r="AK186" s="54">
        <v>80</v>
      </c>
    </row>
    <row r="187" spans="36:37" ht="16.5">
      <c r="AJ187" s="52">
        <v>3600</v>
      </c>
      <c r="AK187" s="54">
        <v>80</v>
      </c>
    </row>
    <row r="188" spans="36:37" ht="16.5">
      <c r="AJ188" s="52">
        <v>3700</v>
      </c>
      <c r="AK188" s="54">
        <v>80</v>
      </c>
    </row>
    <row r="189" spans="36:37" ht="16.5">
      <c r="AJ189" s="52">
        <v>3800</v>
      </c>
      <c r="AK189" s="54">
        <v>80</v>
      </c>
    </row>
    <row r="190" spans="36:37" ht="16.5">
      <c r="AJ190" s="52">
        <v>3900</v>
      </c>
      <c r="AK190" s="54">
        <v>80</v>
      </c>
    </row>
    <row r="191" spans="36:37" ht="16.5">
      <c r="AJ191" s="52">
        <v>4000</v>
      </c>
      <c r="AK191" s="54">
        <v>75</v>
      </c>
    </row>
    <row r="192" spans="36:37" ht="16.5">
      <c r="AJ192" s="52">
        <v>4100</v>
      </c>
      <c r="AK192" s="54">
        <v>75</v>
      </c>
    </row>
    <row r="193" spans="36:37" ht="16.5">
      <c r="AJ193" s="52">
        <v>4200</v>
      </c>
      <c r="AK193" s="54">
        <v>75</v>
      </c>
    </row>
    <row r="194" spans="36:37" ht="16.5">
      <c r="AJ194" s="52">
        <v>4300</v>
      </c>
      <c r="AK194" s="54">
        <v>75</v>
      </c>
    </row>
    <row r="195" spans="36:37" ht="16.5">
      <c r="AJ195" s="52">
        <v>4400</v>
      </c>
      <c r="AK195" s="54">
        <v>75</v>
      </c>
    </row>
    <row r="196" spans="36:37" ht="16.5">
      <c r="AJ196" s="52">
        <v>4500</v>
      </c>
      <c r="AK196" s="54">
        <v>75</v>
      </c>
    </row>
    <row r="197" spans="36:37" ht="16.5">
      <c r="AJ197" s="52">
        <v>4600</v>
      </c>
      <c r="AK197" s="54">
        <v>75</v>
      </c>
    </row>
    <row r="198" spans="36:37" ht="16.5">
      <c r="AJ198" s="52">
        <v>4700</v>
      </c>
      <c r="AK198" s="54">
        <v>75</v>
      </c>
    </row>
    <row r="199" spans="36:37" ht="16.5">
      <c r="AJ199" s="52">
        <v>4800</v>
      </c>
      <c r="AK199" s="54">
        <v>75</v>
      </c>
    </row>
    <row r="200" spans="36:37" ht="16.5">
      <c r="AJ200" s="52">
        <v>4900</v>
      </c>
      <c r="AK200" s="54">
        <v>75</v>
      </c>
    </row>
    <row r="201" spans="36:37" ht="16.5">
      <c r="AJ201" s="52">
        <v>5000</v>
      </c>
      <c r="AK201" s="54">
        <v>70</v>
      </c>
    </row>
    <row r="203" spans="36:37" ht="16.5">
      <c r="AJ203" s="55"/>
      <c r="AK203" s="55"/>
    </row>
    <row r="204" spans="36:37" ht="16.5">
      <c r="AJ204" s="55">
        <v>1</v>
      </c>
      <c r="AK204" s="23">
        <v>2000</v>
      </c>
    </row>
  </sheetData>
  <sheetProtection/>
  <mergeCells count="58">
    <mergeCell ref="C64:L64"/>
    <mergeCell ref="C65:L65"/>
    <mergeCell ref="E66:L66"/>
    <mergeCell ref="C67:G67"/>
    <mergeCell ref="I67:L67"/>
    <mergeCell ref="I73:L73"/>
    <mergeCell ref="C57:L57"/>
    <mergeCell ref="E58:L58"/>
    <mergeCell ref="C59:G59"/>
    <mergeCell ref="I59:L59"/>
    <mergeCell ref="C60:L60"/>
    <mergeCell ref="C63:L63"/>
    <mergeCell ref="B52:D52"/>
    <mergeCell ref="E52:F52"/>
    <mergeCell ref="G52:H52"/>
    <mergeCell ref="I52:L52"/>
    <mergeCell ref="C55:L55"/>
    <mergeCell ref="C56:L56"/>
    <mergeCell ref="B50:D50"/>
    <mergeCell ref="E50:F50"/>
    <mergeCell ref="G50:H50"/>
    <mergeCell ref="I50:L50"/>
    <mergeCell ref="B51:D51"/>
    <mergeCell ref="E51:F51"/>
    <mergeCell ref="G51:H51"/>
    <mergeCell ref="I51:L51"/>
    <mergeCell ref="B48:D48"/>
    <mergeCell ref="G48:H48"/>
    <mergeCell ref="I48:L48"/>
    <mergeCell ref="B49:D49"/>
    <mergeCell ref="G49:H49"/>
    <mergeCell ref="I49:L49"/>
    <mergeCell ref="B43:L43"/>
    <mergeCell ref="B45:L45"/>
    <mergeCell ref="B46:D46"/>
    <mergeCell ref="G46:H46"/>
    <mergeCell ref="I46:L46"/>
    <mergeCell ref="B47:D47"/>
    <mergeCell ref="G47:H47"/>
    <mergeCell ref="I47:L47"/>
    <mergeCell ref="B26:L26"/>
    <mergeCell ref="E29:F29"/>
    <mergeCell ref="K29:L29"/>
    <mergeCell ref="E30:F42"/>
    <mergeCell ref="G30:G34"/>
    <mergeCell ref="K30:L42"/>
    <mergeCell ref="B8:L8"/>
    <mergeCell ref="I22:J22"/>
    <mergeCell ref="K22:L22"/>
    <mergeCell ref="I23:J23"/>
    <mergeCell ref="K23:L23"/>
    <mergeCell ref="I24:L25"/>
    <mergeCell ref="B1:L1"/>
    <mergeCell ref="B2:F2"/>
    <mergeCell ref="G2:H2"/>
    <mergeCell ref="I2:L2"/>
    <mergeCell ref="J4:L5"/>
    <mergeCell ref="B7:L7"/>
  </mergeCells>
  <dataValidations count="3">
    <dataValidation type="list" allowBlank="1" showInputMessage="1" showErrorMessage="1" sqref="E48">
      <formula1>ツール案内申込書!$AJ$150:$AJ$201</formula1>
    </dataValidation>
    <dataValidation type="list" allowBlank="1" showInputMessage="1" showErrorMessage="1" sqref="E49">
      <formula1>ツール案内申込書!$AJ$203:$AJ$204</formula1>
    </dataValidation>
    <dataValidation type="list" allowBlank="1" showInputMessage="1" showErrorMessage="1" sqref="E47">
      <formula1>ツール案内申込書!$AJ$97:$AJ$148</formula1>
    </dataValidation>
  </dataValidations>
  <hyperlinks>
    <hyperlink ref="I73" r:id="rId1" display="info@bri-st.co.jp"/>
    <hyperlink ref="I73:L73" r:id="rId2" display="info@bri-st.co.jp"/>
    <hyperlink ref="I2" r:id="rId3" display="info@bri-st.co.jp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3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Tatsuki Shimada</dc:creator>
  <cp:keywords/>
  <dc:description/>
  <cp:lastModifiedBy>松田 崇</cp:lastModifiedBy>
  <dcterms:created xsi:type="dcterms:W3CDTF">2015-06-01T04:20:15Z</dcterms:created>
  <dcterms:modified xsi:type="dcterms:W3CDTF">2016-05-14T15:13:24Z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